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701"/>
  <workbookPr/>
  <mc:AlternateContent xmlns:mc="http://schemas.openxmlformats.org/markup-compatibility/2006">
    <mc:Choice Requires="x15">
      <x15ac:absPath xmlns:x15ac="http://schemas.microsoft.com/office/spreadsheetml/2010/11/ac" url="C:\Users\yuanl\Desktop\新建文件夹\Figure 4-Source Data 1\"/>
    </mc:Choice>
  </mc:AlternateContent>
  <xr:revisionPtr revIDLastSave="0" documentId="13_ncr:1_{15A07CC6-A062-4901-819E-1F0CDA7D865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Figure 4E" sheetId="1" r:id="rId1"/>
    <sheet name="Figure 4G" sheetId="2" r:id="rId2"/>
    <sheet name="Figure 4H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31" i="3" l="1"/>
  <c r="T30" i="3"/>
  <c r="T21" i="3"/>
  <c r="T20" i="3"/>
  <c r="T11" i="3"/>
  <c r="T10" i="3"/>
  <c r="S31" i="3"/>
  <c r="S30" i="3"/>
  <c r="S26" i="3"/>
  <c r="S25" i="3"/>
  <c r="S21" i="3"/>
  <c r="S20" i="3"/>
  <c r="S16" i="3"/>
  <c r="S15" i="3"/>
  <c r="S11" i="3"/>
  <c r="S10" i="3"/>
  <c r="S6" i="3"/>
  <c r="S5" i="3"/>
  <c r="R31" i="3"/>
  <c r="R30" i="3"/>
  <c r="R26" i="3"/>
  <c r="R25" i="3"/>
  <c r="R21" i="3"/>
  <c r="R20" i="3"/>
  <c r="R16" i="3"/>
  <c r="R15" i="3"/>
  <c r="R11" i="3"/>
  <c r="R10" i="3"/>
  <c r="R6" i="3"/>
  <c r="R5" i="3"/>
  <c r="Q31" i="3"/>
  <c r="Q30" i="3"/>
  <c r="Q26" i="3"/>
  <c r="Q25" i="3"/>
  <c r="Q21" i="3"/>
  <c r="Q20" i="3"/>
  <c r="Q16" i="3"/>
  <c r="Q15" i="3"/>
  <c r="Q11" i="3"/>
  <c r="Q10" i="3"/>
  <c r="Q6" i="3"/>
  <c r="Q5" i="3"/>
  <c r="T36" i="2"/>
  <c r="T37" i="2"/>
  <c r="T38" i="2"/>
  <c r="T39" i="2"/>
  <c r="T35" i="2"/>
  <c r="T24" i="2"/>
  <c r="T25" i="2"/>
  <c r="T26" i="2"/>
  <c r="T27" i="2"/>
  <c r="T23" i="2"/>
  <c r="T12" i="2"/>
  <c r="T13" i="2"/>
  <c r="T14" i="2"/>
  <c r="T15" i="2"/>
  <c r="T11" i="2"/>
  <c r="S6" i="2"/>
  <c r="S7" i="2"/>
  <c r="S8" i="2"/>
  <c r="S9" i="2"/>
  <c r="S11" i="2"/>
  <c r="S12" i="2"/>
  <c r="S13" i="2"/>
  <c r="S14" i="2"/>
  <c r="S15" i="2"/>
  <c r="S17" i="2"/>
  <c r="S18" i="2"/>
  <c r="S19" i="2"/>
  <c r="S20" i="2"/>
  <c r="S21" i="2"/>
  <c r="S23" i="2"/>
  <c r="S24" i="2"/>
  <c r="S25" i="2"/>
  <c r="S26" i="2"/>
  <c r="S27" i="2"/>
  <c r="S29" i="2"/>
  <c r="S30" i="2"/>
  <c r="S31" i="2"/>
  <c r="S32" i="2"/>
  <c r="S33" i="2"/>
  <c r="S35" i="2"/>
  <c r="S36" i="2"/>
  <c r="S37" i="2"/>
  <c r="S38" i="2"/>
  <c r="S39" i="2"/>
  <c r="S5" i="2"/>
  <c r="R6" i="2"/>
  <c r="R7" i="2"/>
  <c r="R8" i="2"/>
  <c r="R9" i="2"/>
  <c r="R11" i="2"/>
  <c r="R12" i="2"/>
  <c r="R13" i="2"/>
  <c r="R14" i="2"/>
  <c r="R15" i="2"/>
  <c r="R17" i="2"/>
  <c r="R18" i="2"/>
  <c r="R19" i="2"/>
  <c r="R20" i="2"/>
  <c r="R21" i="2"/>
  <c r="R23" i="2"/>
  <c r="R24" i="2"/>
  <c r="R25" i="2"/>
  <c r="R26" i="2"/>
  <c r="R27" i="2"/>
  <c r="R29" i="2"/>
  <c r="R30" i="2"/>
  <c r="R31" i="2"/>
  <c r="R32" i="2"/>
  <c r="R33" i="2"/>
  <c r="R35" i="2"/>
  <c r="R36" i="2"/>
  <c r="R37" i="2"/>
  <c r="R38" i="2"/>
  <c r="R39" i="2"/>
  <c r="R5" i="2"/>
  <c r="Q6" i="2"/>
  <c r="Q7" i="2"/>
  <c r="Q8" i="2"/>
  <c r="Q9" i="2"/>
  <c r="Q11" i="2"/>
  <c r="Q12" i="2"/>
  <c r="Q13" i="2"/>
  <c r="Q14" i="2"/>
  <c r="Q15" i="2"/>
  <c r="Q17" i="2"/>
  <c r="Q18" i="2"/>
  <c r="Q19" i="2"/>
  <c r="Q20" i="2"/>
  <c r="Q21" i="2"/>
  <c r="Q23" i="2"/>
  <c r="Q24" i="2"/>
  <c r="Q25" i="2"/>
  <c r="Q26" i="2"/>
  <c r="Q27" i="2"/>
  <c r="Q29" i="2"/>
  <c r="Q30" i="2"/>
  <c r="Q31" i="2"/>
  <c r="Q32" i="2"/>
  <c r="Q33" i="2"/>
  <c r="Q35" i="2"/>
  <c r="Q36" i="2"/>
  <c r="Q37" i="2"/>
  <c r="Q38" i="2"/>
  <c r="Q39" i="2"/>
  <c r="Q5" i="2"/>
  <c r="D10" i="1"/>
  <c r="D9" i="1"/>
  <c r="D8" i="1"/>
  <c r="D7" i="1"/>
  <c r="C7" i="1"/>
</calcChain>
</file>

<file path=xl/sharedStrings.xml><?xml version="1.0" encoding="utf-8"?>
<sst xmlns="http://schemas.openxmlformats.org/spreadsheetml/2006/main" count="76" uniqueCount="30">
  <si>
    <t>CED-1/Actin</t>
    <phoneticPr fontId="1" type="noConversion"/>
  </si>
  <si>
    <t>1st</t>
    <phoneticPr fontId="1" type="noConversion"/>
  </si>
  <si>
    <t>2nd</t>
    <phoneticPr fontId="1" type="noConversion"/>
  </si>
  <si>
    <t>3rd</t>
    <phoneticPr fontId="1" type="noConversion"/>
  </si>
  <si>
    <t>Mean</t>
    <phoneticPr fontId="1" type="noConversion"/>
  </si>
  <si>
    <t>SD</t>
    <phoneticPr fontId="1" type="noConversion"/>
  </si>
  <si>
    <t>SEM</t>
    <phoneticPr fontId="1" type="noConversion"/>
  </si>
  <si>
    <t>P-Value</t>
    <phoneticPr fontId="1" type="noConversion"/>
  </si>
  <si>
    <t>N2</t>
    <phoneticPr fontId="1" type="noConversion"/>
  </si>
  <si>
    <t>src-1(xwh26)</t>
    <phoneticPr fontId="1" type="noConversion"/>
  </si>
  <si>
    <t>N2/control RNAi</t>
  </si>
  <si>
    <t>12h</t>
  </si>
  <si>
    <t>24h</t>
  </si>
  <si>
    <t>36h</t>
  </si>
  <si>
    <t>48h</t>
  </si>
  <si>
    <t>60h</t>
  </si>
  <si>
    <t>N2/src-1 RNAi</t>
  </si>
  <si>
    <t>ced-1(e1735)/control RNAi</t>
  </si>
  <si>
    <t>ced-1(e1735)/src-1 RNAi</t>
  </si>
  <si>
    <t>ced-2(n1994)/control RNAi</t>
  </si>
  <si>
    <t>ced-2(n1994)/src-1 RNAi</t>
  </si>
  <si>
    <t>No. of germ cell corpses(Time post L4)</t>
    <phoneticPr fontId="1" type="noConversion"/>
  </si>
  <si>
    <t>comma</t>
    <phoneticPr fontId="1" type="noConversion"/>
  </si>
  <si>
    <t>1.5F</t>
    <phoneticPr fontId="1" type="noConversion"/>
  </si>
  <si>
    <t>No. of somatic cell corpses(Developmental Stages)</t>
    <phoneticPr fontId="1" type="noConversion"/>
  </si>
  <si>
    <r>
      <rPr>
        <i/>
        <sz val="10"/>
        <rFont val="Arial"/>
        <family val="2"/>
      </rPr>
      <t>ced-2(n1994)</t>
    </r>
    <r>
      <rPr>
        <sz val="10"/>
        <rFont val="Arial"/>
        <family val="2"/>
      </rPr>
      <t>/control RNAi</t>
    </r>
    <phoneticPr fontId="1" type="noConversion"/>
  </si>
  <si>
    <r>
      <t>N2/</t>
    </r>
    <r>
      <rPr>
        <i/>
        <sz val="10"/>
        <rFont val="Arial"/>
        <family val="2"/>
      </rPr>
      <t>src-1</t>
    </r>
    <r>
      <rPr>
        <sz val="10"/>
        <rFont val="Arial"/>
        <family val="2"/>
      </rPr>
      <t xml:space="preserve"> RNAi</t>
    </r>
    <phoneticPr fontId="1" type="noConversion"/>
  </si>
  <si>
    <r>
      <rPr>
        <i/>
        <sz val="10"/>
        <rFont val="Arial"/>
        <family val="2"/>
      </rPr>
      <t>ced-1(e1735)</t>
    </r>
    <r>
      <rPr>
        <sz val="10"/>
        <rFont val="Arial"/>
        <family val="2"/>
      </rPr>
      <t>/control RNAi</t>
    </r>
    <phoneticPr fontId="1" type="noConversion"/>
  </si>
  <si>
    <r>
      <rPr>
        <i/>
        <sz val="10"/>
        <rFont val="Arial"/>
        <family val="2"/>
      </rPr>
      <t xml:space="preserve">ced-1(e1735)/src-1 </t>
    </r>
    <r>
      <rPr>
        <sz val="10"/>
        <rFont val="Arial"/>
        <family val="2"/>
      </rPr>
      <t>RNAi</t>
    </r>
    <phoneticPr fontId="1" type="noConversion"/>
  </si>
  <si>
    <r>
      <rPr>
        <i/>
        <sz val="10"/>
        <rFont val="Arial"/>
        <family val="2"/>
      </rPr>
      <t>ced-2(n1994)/src-1</t>
    </r>
    <r>
      <rPr>
        <sz val="10"/>
        <rFont val="Arial"/>
        <family val="2"/>
      </rPr>
      <t xml:space="preserve"> RNAi</t>
    </r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</si>
</sst>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i/>
      <sz val="11"/>
      <color theme="1"/>
      <name val="等线"/>
      <family val="3"/>
      <charset val="134"/>
      <scheme val="minor"/>
    </font>
    <font>
      <sz val="10"/>
      <name val="Arial"/>
      <family val="2"/>
    </font>
    <font>
      <i/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3" fillId="0" borderId="0" xfId="0" applyFont="1"/>
    <xf numFmtId="0" fontId="0" fillId="0" borderId="0" xfId="0" applyAlignment="1">
      <alignment horizont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D10"/>
  <sheetViews>
    <sheetView tabSelected="1" workbookViewId="0">
      <selection activeCell="C7" sqref="C7:D10"/>
    </sheetView>
  </sheetViews>
  <sheetFormatPr defaultRowHeight="14.25" x14ac:dyDescent="0.2"/>
  <cols>
    <col min="1" max="1" width="11.125" customWidth="1"/>
    <col min="4" max="4" width="12.125" customWidth="1"/>
  </cols>
  <sheetData>
    <row r="3" spans="1:4" x14ac:dyDescent="0.2">
      <c r="C3" t="s">
        <v>8</v>
      </c>
      <c r="D3" s="1" t="s">
        <v>9</v>
      </c>
    </row>
    <row r="4" spans="1:4" x14ac:dyDescent="0.2">
      <c r="A4" t="s">
        <v>0</v>
      </c>
      <c r="B4" t="s">
        <v>1</v>
      </c>
      <c r="C4">
        <v>1</v>
      </c>
      <c r="D4">
        <v>1.6844153403177671</v>
      </c>
    </row>
    <row r="5" spans="1:4" x14ac:dyDescent="0.2">
      <c r="A5" t="s">
        <v>0</v>
      </c>
      <c r="B5" t="s">
        <v>2</v>
      </c>
      <c r="C5">
        <v>1</v>
      </c>
      <c r="D5">
        <v>2.9425626475144373</v>
      </c>
    </row>
    <row r="6" spans="1:4" x14ac:dyDescent="0.2">
      <c r="A6" t="s">
        <v>0</v>
      </c>
      <c r="B6" t="s">
        <v>3</v>
      </c>
      <c r="C6">
        <v>1</v>
      </c>
      <c r="D6">
        <v>1.8689410401970359</v>
      </c>
    </row>
    <row r="7" spans="1:4" x14ac:dyDescent="0.2">
      <c r="B7" t="s">
        <v>4</v>
      </c>
      <c r="C7">
        <f>AVERAGE(C4:C6)</f>
        <v>1</v>
      </c>
      <c r="D7">
        <f t="shared" ref="D7" si="0">AVERAGE(D4:D6)</f>
        <v>2.1653063426764132</v>
      </c>
    </row>
    <row r="8" spans="1:4" x14ac:dyDescent="0.2">
      <c r="B8" t="s">
        <v>5</v>
      </c>
      <c r="D8">
        <f t="shared" ref="D8" si="1">_xlfn.STDEV.P(D4:D6)</f>
        <v>0.55474195564954887</v>
      </c>
    </row>
    <row r="9" spans="1:4" x14ac:dyDescent="0.2">
      <c r="B9" t="s">
        <v>6</v>
      </c>
      <c r="D9">
        <f>D8/SQRT(3)</f>
        <v>0.32028041742504648</v>
      </c>
    </row>
    <row r="10" spans="1:4" x14ac:dyDescent="0.2">
      <c r="B10" t="s">
        <v>7</v>
      </c>
      <c r="D10">
        <f>_xlfn.T.TEST(C4:C6,D4:D6,2,2)</f>
        <v>4.1114284745124435E-2</v>
      </c>
    </row>
  </sheetData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B86DC3-F35A-487A-8C1C-E43A6EC9407F}">
  <dimension ref="A2:T39"/>
  <sheetViews>
    <sheetView workbookViewId="0">
      <selection activeCell="Q4" sqref="Q4:T15"/>
    </sheetView>
  </sheetViews>
  <sheetFormatPr defaultRowHeight="14.25" x14ac:dyDescent="0.2"/>
  <cols>
    <col min="1" max="1" width="21.625" customWidth="1"/>
  </cols>
  <sheetData>
    <row r="2" spans="1:20" x14ac:dyDescent="0.2">
      <c r="A2" s="5" t="s">
        <v>21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</row>
    <row r="4" spans="1:20" x14ac:dyDescent="0.2">
      <c r="A4" s="2" t="s">
        <v>10</v>
      </c>
      <c r="Q4" t="s">
        <v>4</v>
      </c>
      <c r="R4" t="s">
        <v>5</v>
      </c>
      <c r="S4" t="s">
        <v>6</v>
      </c>
      <c r="T4" t="s">
        <v>7</v>
      </c>
    </row>
    <row r="5" spans="1:20" x14ac:dyDescent="0.2">
      <c r="A5" s="3" t="s">
        <v>11</v>
      </c>
      <c r="B5" s="4">
        <v>0</v>
      </c>
      <c r="C5" s="4">
        <v>0</v>
      </c>
      <c r="D5" s="4">
        <v>0</v>
      </c>
      <c r="E5" s="4">
        <v>0</v>
      </c>
      <c r="F5" s="4">
        <v>0</v>
      </c>
      <c r="G5" s="4">
        <v>0</v>
      </c>
      <c r="H5" s="4">
        <v>0</v>
      </c>
      <c r="I5" s="4">
        <v>0</v>
      </c>
      <c r="J5" s="4">
        <v>0</v>
      </c>
      <c r="K5" s="4">
        <v>0</v>
      </c>
      <c r="L5" s="4">
        <v>1</v>
      </c>
      <c r="M5" s="4">
        <v>0</v>
      </c>
      <c r="N5" s="4">
        <v>0</v>
      </c>
      <c r="O5" s="4">
        <v>0</v>
      </c>
      <c r="P5" s="4">
        <v>0</v>
      </c>
      <c r="Q5">
        <f>AVERAGE(B5:P5)</f>
        <v>6.6666666666666666E-2</v>
      </c>
      <c r="R5">
        <f>_xlfn.STDEV.P(B5:P5)</f>
        <v>0.24944382578492943</v>
      </c>
      <c r="S5">
        <f>R5/SQRT(15)</f>
        <v>6.4406118871953064E-2</v>
      </c>
    </row>
    <row r="6" spans="1:20" x14ac:dyDescent="0.2">
      <c r="A6" s="3" t="s">
        <v>12</v>
      </c>
      <c r="B6" s="4">
        <v>0</v>
      </c>
      <c r="C6" s="4">
        <v>1</v>
      </c>
      <c r="D6" s="4">
        <v>0</v>
      </c>
      <c r="E6" s="4">
        <v>0</v>
      </c>
      <c r="F6" s="4">
        <v>1</v>
      </c>
      <c r="G6" s="4">
        <v>0</v>
      </c>
      <c r="H6" s="4">
        <v>0</v>
      </c>
      <c r="I6" s="4">
        <v>1</v>
      </c>
      <c r="J6" s="4">
        <v>0</v>
      </c>
      <c r="K6" s="4">
        <v>0</v>
      </c>
      <c r="L6" s="4">
        <v>1</v>
      </c>
      <c r="M6" s="4">
        <v>0</v>
      </c>
      <c r="N6" s="4">
        <v>0</v>
      </c>
      <c r="O6" s="4">
        <v>0</v>
      </c>
      <c r="P6" s="4">
        <v>2</v>
      </c>
      <c r="Q6">
        <f t="shared" ref="Q6:Q39" si="0">AVERAGE(B6:P6)</f>
        <v>0.4</v>
      </c>
      <c r="R6">
        <f t="shared" ref="R6:R39" si="1">_xlfn.STDEV.P(B6:P6)</f>
        <v>0.61101009266077866</v>
      </c>
      <c r="S6">
        <f t="shared" ref="S6:S39" si="2">R6/SQRT(15)</f>
        <v>0.15776212754932309</v>
      </c>
    </row>
    <row r="7" spans="1:20" x14ac:dyDescent="0.2">
      <c r="A7" s="3" t="s">
        <v>13</v>
      </c>
      <c r="B7" s="4">
        <v>2</v>
      </c>
      <c r="C7" s="4">
        <v>4</v>
      </c>
      <c r="D7" s="4">
        <v>3</v>
      </c>
      <c r="E7" s="4">
        <v>2</v>
      </c>
      <c r="F7" s="4">
        <v>1</v>
      </c>
      <c r="G7" s="4">
        <v>3</v>
      </c>
      <c r="H7" s="4">
        <v>2</v>
      </c>
      <c r="I7" s="4">
        <v>1</v>
      </c>
      <c r="J7" s="4">
        <v>5</v>
      </c>
      <c r="K7" s="4">
        <v>2</v>
      </c>
      <c r="L7" s="4">
        <v>3</v>
      </c>
      <c r="M7" s="4">
        <v>4</v>
      </c>
      <c r="N7" s="4">
        <v>1</v>
      </c>
      <c r="O7" s="4">
        <v>3</v>
      </c>
      <c r="P7" s="4">
        <v>3</v>
      </c>
      <c r="Q7">
        <f t="shared" si="0"/>
        <v>2.6</v>
      </c>
      <c r="R7">
        <f t="shared" si="1"/>
        <v>1.1430952132988164</v>
      </c>
      <c r="S7">
        <f t="shared" si="2"/>
        <v>0.29514591494904868</v>
      </c>
    </row>
    <row r="8" spans="1:20" x14ac:dyDescent="0.2">
      <c r="A8" s="3" t="s">
        <v>14</v>
      </c>
      <c r="B8" s="4">
        <v>4</v>
      </c>
      <c r="C8" s="4">
        <v>7</v>
      </c>
      <c r="D8" s="4">
        <v>2</v>
      </c>
      <c r="E8" s="4">
        <v>6</v>
      </c>
      <c r="F8" s="4">
        <v>8</v>
      </c>
      <c r="G8" s="4">
        <v>3</v>
      </c>
      <c r="H8" s="4">
        <v>2</v>
      </c>
      <c r="I8" s="4">
        <v>1</v>
      </c>
      <c r="J8" s="4">
        <v>1</v>
      </c>
      <c r="K8" s="4">
        <v>5</v>
      </c>
      <c r="L8" s="4">
        <v>3</v>
      </c>
      <c r="M8" s="4">
        <v>1</v>
      </c>
      <c r="N8" s="4">
        <v>4</v>
      </c>
      <c r="O8" s="4">
        <v>4</v>
      </c>
      <c r="P8" s="4">
        <v>3</v>
      </c>
      <c r="Q8">
        <f t="shared" si="0"/>
        <v>3.6</v>
      </c>
      <c r="R8">
        <f t="shared" si="1"/>
        <v>2.0912516188477497</v>
      </c>
      <c r="S8">
        <f t="shared" si="2"/>
        <v>0.53995884616844236</v>
      </c>
    </row>
    <row r="9" spans="1:20" x14ac:dyDescent="0.2">
      <c r="A9" s="3" t="s">
        <v>15</v>
      </c>
      <c r="B9" s="4">
        <v>6</v>
      </c>
      <c r="C9" s="4">
        <v>1</v>
      </c>
      <c r="D9" s="4">
        <v>5</v>
      </c>
      <c r="E9" s="4">
        <v>6</v>
      </c>
      <c r="F9" s="4">
        <v>10</v>
      </c>
      <c r="G9" s="4">
        <v>4</v>
      </c>
      <c r="H9" s="4">
        <v>3</v>
      </c>
      <c r="I9" s="4">
        <v>3</v>
      </c>
      <c r="J9" s="4">
        <v>6</v>
      </c>
      <c r="K9" s="4">
        <v>3</v>
      </c>
      <c r="L9" s="4">
        <v>1</v>
      </c>
      <c r="M9" s="4">
        <v>5</v>
      </c>
      <c r="N9" s="4">
        <v>2</v>
      </c>
      <c r="O9" s="4">
        <v>7</v>
      </c>
      <c r="P9" s="4">
        <v>3</v>
      </c>
      <c r="Q9">
        <f t="shared" si="0"/>
        <v>4.333333333333333</v>
      </c>
      <c r="R9">
        <f t="shared" si="1"/>
        <v>2.3570226039551585</v>
      </c>
      <c r="S9">
        <f t="shared" si="2"/>
        <v>0.6085806194501846</v>
      </c>
    </row>
    <row r="10" spans="1:20" x14ac:dyDescent="0.2">
      <c r="A10" s="2" t="s">
        <v>16</v>
      </c>
    </row>
    <row r="11" spans="1:20" x14ac:dyDescent="0.2">
      <c r="A11" s="3" t="s">
        <v>11</v>
      </c>
      <c r="B11" s="4">
        <v>1</v>
      </c>
      <c r="C11" s="4">
        <v>1</v>
      </c>
      <c r="D11" s="4">
        <v>0</v>
      </c>
      <c r="E11" s="4">
        <v>0</v>
      </c>
      <c r="F11" s="4">
        <v>0</v>
      </c>
      <c r="G11" s="4">
        <v>0</v>
      </c>
      <c r="H11" s="4">
        <v>0</v>
      </c>
      <c r="I11" s="4">
        <v>0</v>
      </c>
      <c r="J11" s="4">
        <v>1</v>
      </c>
      <c r="K11" s="4">
        <v>0</v>
      </c>
      <c r="L11" s="4">
        <v>0</v>
      </c>
      <c r="M11" s="4">
        <v>0</v>
      </c>
      <c r="N11" s="4">
        <v>0</v>
      </c>
      <c r="O11" s="4">
        <v>0</v>
      </c>
      <c r="P11" s="4">
        <v>0</v>
      </c>
      <c r="Q11">
        <f t="shared" si="0"/>
        <v>0.2</v>
      </c>
      <c r="R11">
        <f t="shared" si="1"/>
        <v>0.4</v>
      </c>
      <c r="S11">
        <f t="shared" si="2"/>
        <v>0.10327955589886445</v>
      </c>
      <c r="T11">
        <f>_xlfn.T.TEST(B5:P5,B11:P11,2,2)</f>
        <v>0.29896351505458635</v>
      </c>
    </row>
    <row r="12" spans="1:20" x14ac:dyDescent="0.2">
      <c r="A12" s="3" t="s">
        <v>12</v>
      </c>
      <c r="B12" s="4">
        <v>4</v>
      </c>
      <c r="C12" s="4">
        <v>2</v>
      </c>
      <c r="D12" s="4">
        <v>2</v>
      </c>
      <c r="E12" s="4">
        <v>1</v>
      </c>
      <c r="F12" s="4">
        <v>1</v>
      </c>
      <c r="G12" s="4">
        <v>0</v>
      </c>
      <c r="H12" s="4">
        <v>0</v>
      </c>
      <c r="I12" s="4">
        <v>0</v>
      </c>
      <c r="J12" s="4">
        <v>0</v>
      </c>
      <c r="K12" s="4">
        <v>1</v>
      </c>
      <c r="L12" s="4">
        <v>0</v>
      </c>
      <c r="M12" s="4">
        <v>0</v>
      </c>
      <c r="N12" s="4">
        <v>0</v>
      </c>
      <c r="O12" s="4">
        <v>2</v>
      </c>
      <c r="P12" s="4">
        <v>1</v>
      </c>
      <c r="Q12">
        <f t="shared" si="0"/>
        <v>0.93333333333333335</v>
      </c>
      <c r="R12">
        <f t="shared" si="1"/>
        <v>1.1234866364235145</v>
      </c>
      <c r="S12">
        <f t="shared" si="2"/>
        <v>0.2900830021703239</v>
      </c>
      <c r="T12">
        <f t="shared" ref="T12:T15" si="3">_xlfn.T.TEST(B6:P6,B12:P12,2,2)</f>
        <v>0.12990307544513074</v>
      </c>
    </row>
    <row r="13" spans="1:20" x14ac:dyDescent="0.2">
      <c r="A13" s="3" t="s">
        <v>13</v>
      </c>
      <c r="B13" s="4">
        <v>6</v>
      </c>
      <c r="C13" s="4">
        <v>3</v>
      </c>
      <c r="D13" s="4">
        <v>2</v>
      </c>
      <c r="E13" s="4">
        <v>7</v>
      </c>
      <c r="F13" s="4">
        <v>6</v>
      </c>
      <c r="G13" s="4">
        <v>7</v>
      </c>
      <c r="H13" s="4">
        <v>5</v>
      </c>
      <c r="I13" s="4">
        <v>4</v>
      </c>
      <c r="J13" s="4">
        <v>1</v>
      </c>
      <c r="K13" s="4">
        <v>1</v>
      </c>
      <c r="L13" s="4">
        <v>1</v>
      </c>
      <c r="M13" s="4">
        <v>13</v>
      </c>
      <c r="N13" s="4">
        <v>13</v>
      </c>
      <c r="O13" s="4">
        <v>5</v>
      </c>
      <c r="P13" s="4">
        <v>1</v>
      </c>
      <c r="Q13">
        <f t="shared" si="0"/>
        <v>5</v>
      </c>
      <c r="R13">
        <f t="shared" si="1"/>
        <v>3.7947331922020551</v>
      </c>
      <c r="S13">
        <f t="shared" si="2"/>
        <v>0.9797958971132712</v>
      </c>
      <c r="T13">
        <f t="shared" si="3"/>
        <v>3.1384198108367511E-2</v>
      </c>
    </row>
    <row r="14" spans="1:20" x14ac:dyDescent="0.2">
      <c r="A14" s="3" t="s">
        <v>14</v>
      </c>
      <c r="B14" s="4">
        <v>6</v>
      </c>
      <c r="C14" s="4">
        <v>8</v>
      </c>
      <c r="D14" s="4">
        <v>18</v>
      </c>
      <c r="E14" s="4">
        <v>6</v>
      </c>
      <c r="F14" s="4">
        <v>9</v>
      </c>
      <c r="G14" s="4">
        <v>7</v>
      </c>
      <c r="H14" s="4">
        <v>5</v>
      </c>
      <c r="I14" s="4">
        <v>3</v>
      </c>
      <c r="J14" s="4">
        <v>18</v>
      </c>
      <c r="K14" s="4">
        <v>6</v>
      </c>
      <c r="L14" s="4">
        <v>28</v>
      </c>
      <c r="M14" s="4">
        <v>19</v>
      </c>
      <c r="N14" s="4">
        <v>6</v>
      </c>
      <c r="O14" s="4">
        <v>17</v>
      </c>
      <c r="P14" s="4">
        <v>14</v>
      </c>
      <c r="Q14">
        <f t="shared" si="0"/>
        <v>11.333333333333334</v>
      </c>
      <c r="R14">
        <f t="shared" si="1"/>
        <v>6.9442222186665532</v>
      </c>
      <c r="S14">
        <f t="shared" si="2"/>
        <v>1.7929904670172718</v>
      </c>
      <c r="T14">
        <f t="shared" si="3"/>
        <v>4.3180040065326608E-4</v>
      </c>
    </row>
    <row r="15" spans="1:20" x14ac:dyDescent="0.2">
      <c r="A15" s="3" t="s">
        <v>15</v>
      </c>
      <c r="B15" s="4">
        <v>15</v>
      </c>
      <c r="C15" s="4">
        <v>15</v>
      </c>
      <c r="D15" s="4">
        <v>17</v>
      </c>
      <c r="E15" s="4">
        <v>22</v>
      </c>
      <c r="F15" s="4">
        <v>40</v>
      </c>
      <c r="G15" s="4">
        <v>27</v>
      </c>
      <c r="H15" s="4">
        <v>18</v>
      </c>
      <c r="I15" s="4">
        <v>24</v>
      </c>
      <c r="J15" s="4">
        <v>22</v>
      </c>
      <c r="K15" s="4">
        <v>4</v>
      </c>
      <c r="L15" s="4">
        <v>17</v>
      </c>
      <c r="M15" s="4">
        <v>13</v>
      </c>
      <c r="N15" s="4">
        <v>4</v>
      </c>
      <c r="O15" s="4">
        <v>18</v>
      </c>
      <c r="P15" s="4">
        <v>10</v>
      </c>
      <c r="Q15">
        <f t="shared" si="0"/>
        <v>17.733333333333334</v>
      </c>
      <c r="R15">
        <f t="shared" si="1"/>
        <v>8.6907358082551838</v>
      </c>
      <c r="S15">
        <f t="shared" si="2"/>
        <v>2.2439383367773855</v>
      </c>
      <c r="T15">
        <f t="shared" si="3"/>
        <v>5.8878611335303107E-6</v>
      </c>
    </row>
    <row r="16" spans="1:20" x14ac:dyDescent="0.2">
      <c r="A16" s="2" t="s">
        <v>17</v>
      </c>
    </row>
    <row r="17" spans="1:20" x14ac:dyDescent="0.2">
      <c r="A17" s="3" t="s">
        <v>11</v>
      </c>
      <c r="B17" s="4">
        <v>0</v>
      </c>
      <c r="C17" s="4">
        <v>0</v>
      </c>
      <c r="D17" s="4">
        <v>0</v>
      </c>
      <c r="E17" s="4">
        <v>0</v>
      </c>
      <c r="F17" s="4">
        <v>0</v>
      </c>
      <c r="G17" s="4">
        <v>2</v>
      </c>
      <c r="H17" s="4">
        <v>0</v>
      </c>
      <c r="I17" s="4">
        <v>1</v>
      </c>
      <c r="J17" s="4">
        <v>0</v>
      </c>
      <c r="K17" s="4">
        <v>0</v>
      </c>
      <c r="L17" s="4">
        <v>0</v>
      </c>
      <c r="M17" s="4">
        <v>0</v>
      </c>
      <c r="N17" s="4">
        <v>0</v>
      </c>
      <c r="O17" s="4">
        <v>0</v>
      </c>
      <c r="P17" s="4">
        <v>0</v>
      </c>
      <c r="Q17">
        <f t="shared" si="0"/>
        <v>0.2</v>
      </c>
      <c r="R17">
        <f t="shared" si="1"/>
        <v>0.54160256030906406</v>
      </c>
      <c r="S17">
        <f t="shared" si="2"/>
        <v>0.1398411797560202</v>
      </c>
    </row>
    <row r="18" spans="1:20" x14ac:dyDescent="0.2">
      <c r="A18" s="3" t="s">
        <v>12</v>
      </c>
      <c r="B18" s="4">
        <v>0</v>
      </c>
      <c r="C18" s="4">
        <v>0</v>
      </c>
      <c r="D18" s="4">
        <v>0</v>
      </c>
      <c r="E18" s="4">
        <v>1</v>
      </c>
      <c r="F18" s="4">
        <v>1</v>
      </c>
      <c r="G18" s="4">
        <v>3</v>
      </c>
      <c r="H18" s="4">
        <v>3</v>
      </c>
      <c r="I18" s="4">
        <v>1</v>
      </c>
      <c r="J18" s="4">
        <v>0</v>
      </c>
      <c r="K18" s="4">
        <v>0</v>
      </c>
      <c r="L18" s="4">
        <v>3</v>
      </c>
      <c r="M18" s="4">
        <v>2</v>
      </c>
      <c r="N18" s="4">
        <v>1</v>
      </c>
      <c r="O18" s="4">
        <v>2</v>
      </c>
      <c r="P18" s="4">
        <v>0</v>
      </c>
      <c r="Q18">
        <f t="shared" si="0"/>
        <v>1.1333333333333333</v>
      </c>
      <c r="R18">
        <f t="shared" si="1"/>
        <v>1.1469767022723503</v>
      </c>
      <c r="S18">
        <f t="shared" si="2"/>
        <v>0.29614811109258099</v>
      </c>
    </row>
    <row r="19" spans="1:20" x14ac:dyDescent="0.2">
      <c r="A19" s="3" t="s">
        <v>13</v>
      </c>
      <c r="B19" s="4">
        <v>22</v>
      </c>
      <c r="C19" s="4">
        <v>16</v>
      </c>
      <c r="D19" s="4">
        <v>18</v>
      </c>
      <c r="E19" s="4">
        <v>12</v>
      </c>
      <c r="F19" s="4">
        <v>9</v>
      </c>
      <c r="G19" s="4">
        <v>13</v>
      </c>
      <c r="H19" s="4">
        <v>13</v>
      </c>
      <c r="I19" s="4">
        <v>18</v>
      </c>
      <c r="J19" s="4">
        <v>4</v>
      </c>
      <c r="K19" s="4">
        <v>10</v>
      </c>
      <c r="L19" s="4">
        <v>15</v>
      </c>
      <c r="M19" s="4">
        <v>20</v>
      </c>
      <c r="N19" s="4">
        <v>12</v>
      </c>
      <c r="O19" s="4">
        <v>14</v>
      </c>
      <c r="P19" s="4">
        <v>10</v>
      </c>
      <c r="Q19">
        <f t="shared" si="0"/>
        <v>13.733333333333333</v>
      </c>
      <c r="R19">
        <f t="shared" si="1"/>
        <v>4.4939465456940582</v>
      </c>
      <c r="S19">
        <f t="shared" si="2"/>
        <v>1.1603320086812956</v>
      </c>
    </row>
    <row r="20" spans="1:20" x14ac:dyDescent="0.2">
      <c r="A20" s="3" t="s">
        <v>14</v>
      </c>
      <c r="B20" s="4">
        <v>26</v>
      </c>
      <c r="C20" s="4">
        <v>38</v>
      </c>
      <c r="D20" s="4">
        <v>50</v>
      </c>
      <c r="E20" s="4">
        <v>19</v>
      </c>
      <c r="F20" s="4">
        <v>36</v>
      </c>
      <c r="G20" s="4">
        <v>33</v>
      </c>
      <c r="H20" s="4">
        <v>26</v>
      </c>
      <c r="I20" s="4">
        <v>38</v>
      </c>
      <c r="J20" s="4">
        <v>33</v>
      </c>
      <c r="K20" s="4">
        <v>31</v>
      </c>
      <c r="L20" s="4">
        <v>40</v>
      </c>
      <c r="M20" s="4">
        <v>28</v>
      </c>
      <c r="N20" s="4">
        <v>30</v>
      </c>
      <c r="O20" s="4">
        <v>44</v>
      </c>
      <c r="P20" s="4">
        <v>37</v>
      </c>
      <c r="Q20">
        <f t="shared" si="0"/>
        <v>33.93333333333333</v>
      </c>
      <c r="R20">
        <f t="shared" si="1"/>
        <v>7.540704358494783</v>
      </c>
      <c r="S20">
        <f t="shared" si="2"/>
        <v>1.9470014932749318</v>
      </c>
    </row>
    <row r="21" spans="1:20" x14ac:dyDescent="0.2">
      <c r="A21" s="3" t="s">
        <v>15</v>
      </c>
      <c r="B21" s="4">
        <v>27</v>
      </c>
      <c r="C21" s="4">
        <v>19</v>
      </c>
      <c r="D21" s="4">
        <v>30</v>
      </c>
      <c r="E21" s="4">
        <v>45</v>
      </c>
      <c r="F21" s="4">
        <v>60</v>
      </c>
      <c r="G21" s="4">
        <v>48</v>
      </c>
      <c r="H21" s="4">
        <v>44</v>
      </c>
      <c r="I21" s="4">
        <v>45</v>
      </c>
      <c r="J21" s="4">
        <v>50</v>
      </c>
      <c r="K21" s="4">
        <v>40</v>
      </c>
      <c r="L21" s="4">
        <v>73</v>
      </c>
      <c r="M21" s="4">
        <v>57</v>
      </c>
      <c r="N21" s="4">
        <v>40</v>
      </c>
      <c r="O21" s="4">
        <v>65</v>
      </c>
      <c r="P21" s="4">
        <v>38</v>
      </c>
      <c r="Q21">
        <f t="shared" si="0"/>
        <v>45.4</v>
      </c>
      <c r="R21">
        <f t="shared" si="1"/>
        <v>13.927430966740898</v>
      </c>
      <c r="S21">
        <f t="shared" si="2"/>
        <v>3.5960472126427305</v>
      </c>
    </row>
    <row r="22" spans="1:20" x14ac:dyDescent="0.2">
      <c r="A22" s="2" t="s">
        <v>18</v>
      </c>
    </row>
    <row r="23" spans="1:20" x14ac:dyDescent="0.2">
      <c r="A23" s="3" t="s">
        <v>11</v>
      </c>
      <c r="B23" s="4">
        <v>0</v>
      </c>
      <c r="C23" s="4">
        <v>1</v>
      </c>
      <c r="D23" s="4">
        <v>0</v>
      </c>
      <c r="E23" s="4">
        <v>0</v>
      </c>
      <c r="F23" s="4">
        <v>0</v>
      </c>
      <c r="G23" s="4">
        <v>0</v>
      </c>
      <c r="H23" s="4">
        <v>0</v>
      </c>
      <c r="I23" s="4">
        <v>0</v>
      </c>
      <c r="J23" s="4">
        <v>0</v>
      </c>
      <c r="K23" s="4">
        <v>0</v>
      </c>
      <c r="L23" s="4">
        <v>0</v>
      </c>
      <c r="M23" s="4">
        <v>0</v>
      </c>
      <c r="N23" s="4">
        <v>0</v>
      </c>
      <c r="O23" s="4">
        <v>0</v>
      </c>
      <c r="P23" s="4">
        <v>0</v>
      </c>
      <c r="Q23">
        <f t="shared" si="0"/>
        <v>6.6666666666666666E-2</v>
      </c>
      <c r="R23">
        <f t="shared" si="1"/>
        <v>0.24944382578492943</v>
      </c>
      <c r="S23">
        <f t="shared" si="2"/>
        <v>6.4406118871953064E-2</v>
      </c>
      <c r="T23">
        <f>_xlfn.T.TEST(B17:P17,B23:P23,2,2)</f>
        <v>0.40986771758368312</v>
      </c>
    </row>
    <row r="24" spans="1:20" x14ac:dyDescent="0.2">
      <c r="A24" s="3" t="s">
        <v>12</v>
      </c>
      <c r="B24" s="4">
        <v>2</v>
      </c>
      <c r="C24" s="4">
        <v>0</v>
      </c>
      <c r="D24" s="4">
        <v>1</v>
      </c>
      <c r="E24" s="4">
        <v>0</v>
      </c>
      <c r="F24" s="4">
        <v>3</v>
      </c>
      <c r="G24" s="4">
        <v>2</v>
      </c>
      <c r="H24" s="4">
        <v>1</v>
      </c>
      <c r="I24" s="4">
        <v>3</v>
      </c>
      <c r="J24" s="4">
        <v>2</v>
      </c>
      <c r="K24" s="4">
        <v>0</v>
      </c>
      <c r="L24" s="4">
        <v>0</v>
      </c>
      <c r="M24" s="4">
        <v>0</v>
      </c>
      <c r="N24" s="4">
        <v>2</v>
      </c>
      <c r="O24" s="4">
        <v>0</v>
      </c>
      <c r="P24" s="4">
        <v>1</v>
      </c>
      <c r="Q24">
        <f t="shared" si="0"/>
        <v>1.1333333333333333</v>
      </c>
      <c r="R24">
        <f t="shared" si="1"/>
        <v>1.0873004286866728</v>
      </c>
      <c r="S24">
        <f t="shared" si="2"/>
        <v>0.28073976350851126</v>
      </c>
      <c r="T24">
        <f t="shared" ref="T24:T27" si="4">_xlfn.T.TEST(B18:P18,B24:P24,2,2)</f>
        <v>1</v>
      </c>
    </row>
    <row r="25" spans="1:20" x14ac:dyDescent="0.2">
      <c r="A25" s="3" t="s">
        <v>13</v>
      </c>
      <c r="B25" s="4">
        <v>24</v>
      </c>
      <c r="C25" s="4">
        <v>36</v>
      </c>
      <c r="D25" s="4">
        <v>27</v>
      </c>
      <c r="E25" s="4">
        <v>60</v>
      </c>
      <c r="F25" s="4">
        <v>18</v>
      </c>
      <c r="G25" s="4">
        <v>13</v>
      </c>
      <c r="H25" s="4">
        <v>36</v>
      </c>
      <c r="I25" s="4">
        <v>36</v>
      </c>
      <c r="J25" s="4">
        <v>21</v>
      </c>
      <c r="K25" s="4">
        <v>28</v>
      </c>
      <c r="L25" s="4">
        <v>17</v>
      </c>
      <c r="M25" s="4">
        <v>16</v>
      </c>
      <c r="N25" s="4">
        <v>14</v>
      </c>
      <c r="O25" s="4">
        <v>13</v>
      </c>
      <c r="P25" s="4">
        <v>15</v>
      </c>
      <c r="Q25">
        <f t="shared" si="0"/>
        <v>24.933333333333334</v>
      </c>
      <c r="R25">
        <f t="shared" si="1"/>
        <v>12.439006748486348</v>
      </c>
      <c r="S25">
        <f t="shared" si="2"/>
        <v>3.2117377320166196</v>
      </c>
      <c r="T25">
        <f t="shared" si="4"/>
        <v>3.6869748588172413E-3</v>
      </c>
    </row>
    <row r="26" spans="1:20" x14ac:dyDescent="0.2">
      <c r="A26" s="3" t="s">
        <v>14</v>
      </c>
      <c r="B26" s="4">
        <v>43</v>
      </c>
      <c r="C26" s="4">
        <v>52</v>
      </c>
      <c r="D26" s="4">
        <v>35</v>
      </c>
      <c r="E26" s="4">
        <v>47</v>
      </c>
      <c r="F26" s="4">
        <v>34</v>
      </c>
      <c r="G26" s="4">
        <v>28</v>
      </c>
      <c r="H26" s="4">
        <v>39</v>
      </c>
      <c r="I26" s="4">
        <v>31</v>
      </c>
      <c r="J26" s="4">
        <v>31</v>
      </c>
      <c r="K26" s="4">
        <v>32</v>
      </c>
      <c r="L26" s="4">
        <v>60</v>
      </c>
      <c r="M26" s="4">
        <v>37</v>
      </c>
      <c r="N26" s="4">
        <v>43</v>
      </c>
      <c r="O26" s="4">
        <v>39</v>
      </c>
      <c r="P26" s="4">
        <v>40</v>
      </c>
      <c r="Q26">
        <f t="shared" si="0"/>
        <v>39.4</v>
      </c>
      <c r="R26">
        <f t="shared" si="1"/>
        <v>8.3570329663104719</v>
      </c>
      <c r="S26">
        <f t="shared" si="2"/>
        <v>2.1577766334817885</v>
      </c>
      <c r="T26">
        <f t="shared" si="4"/>
        <v>7.9909858617678867E-2</v>
      </c>
    </row>
    <row r="27" spans="1:20" x14ac:dyDescent="0.2">
      <c r="A27" s="3" t="s">
        <v>15</v>
      </c>
      <c r="B27" s="4">
        <v>59</v>
      </c>
      <c r="C27" s="4">
        <v>80</v>
      </c>
      <c r="D27" s="4">
        <v>50</v>
      </c>
      <c r="E27" s="4">
        <v>50</v>
      </c>
      <c r="F27" s="4">
        <v>70</v>
      </c>
      <c r="G27" s="4">
        <v>72</v>
      </c>
      <c r="H27" s="4">
        <v>95</v>
      </c>
      <c r="I27" s="4">
        <v>60</v>
      </c>
      <c r="J27" s="4">
        <v>32</v>
      </c>
      <c r="K27" s="4">
        <v>50</v>
      </c>
      <c r="L27" s="4">
        <v>55</v>
      </c>
      <c r="M27" s="4">
        <v>67</v>
      </c>
      <c r="N27" s="4">
        <v>60</v>
      </c>
      <c r="O27" s="4">
        <v>54</v>
      </c>
      <c r="P27" s="4">
        <v>65</v>
      </c>
      <c r="Q27">
        <f t="shared" si="0"/>
        <v>61.266666666666666</v>
      </c>
      <c r="R27">
        <f t="shared" si="1"/>
        <v>14.294365634364082</v>
      </c>
      <c r="S27">
        <f t="shared" si="2"/>
        <v>3.6907893364327804</v>
      </c>
      <c r="T27">
        <f t="shared" si="4"/>
        <v>5.9796351267596146E-3</v>
      </c>
    </row>
    <row r="28" spans="1:20" x14ac:dyDescent="0.2">
      <c r="A28" s="2" t="s">
        <v>19</v>
      </c>
    </row>
    <row r="29" spans="1:20" x14ac:dyDescent="0.2">
      <c r="A29" s="3" t="s">
        <v>11</v>
      </c>
      <c r="B29" s="4">
        <v>0</v>
      </c>
      <c r="C29" s="4">
        <v>0</v>
      </c>
      <c r="D29" s="4">
        <v>3</v>
      </c>
      <c r="E29" s="4">
        <v>1</v>
      </c>
      <c r="F29" s="4">
        <v>4</v>
      </c>
      <c r="G29" s="4">
        <v>4</v>
      </c>
      <c r="H29" s="4">
        <v>0</v>
      </c>
      <c r="I29" s="4">
        <v>3</v>
      </c>
      <c r="J29" s="4">
        <v>3</v>
      </c>
      <c r="K29" s="4">
        <v>1</v>
      </c>
      <c r="L29" s="4">
        <v>1</v>
      </c>
      <c r="M29" s="4">
        <v>3</v>
      </c>
      <c r="N29" s="4">
        <v>1</v>
      </c>
      <c r="O29" s="4">
        <v>2</v>
      </c>
      <c r="P29" s="4">
        <v>1</v>
      </c>
      <c r="Q29">
        <f t="shared" si="0"/>
        <v>1.8</v>
      </c>
      <c r="R29">
        <f t="shared" si="1"/>
        <v>1.3759844960366863</v>
      </c>
      <c r="S29">
        <f t="shared" si="2"/>
        <v>0.35527766918597942</v>
      </c>
    </row>
    <row r="30" spans="1:20" x14ac:dyDescent="0.2">
      <c r="A30" s="3" t="s">
        <v>12</v>
      </c>
      <c r="B30" s="4">
        <v>8</v>
      </c>
      <c r="C30" s="4">
        <v>1</v>
      </c>
      <c r="D30" s="4">
        <v>15</v>
      </c>
      <c r="E30" s="4">
        <v>8</v>
      </c>
      <c r="F30" s="4">
        <v>7</v>
      </c>
      <c r="G30" s="4">
        <v>16</v>
      </c>
      <c r="H30" s="4">
        <v>4</v>
      </c>
      <c r="I30" s="4">
        <v>4</v>
      </c>
      <c r="J30" s="4">
        <v>2</v>
      </c>
      <c r="K30" s="4">
        <v>4</v>
      </c>
      <c r="L30" s="4">
        <v>5</v>
      </c>
      <c r="M30" s="4">
        <v>8</v>
      </c>
      <c r="N30" s="4">
        <v>11</v>
      </c>
      <c r="O30" s="4">
        <v>3</v>
      </c>
      <c r="P30" s="4">
        <v>1</v>
      </c>
      <c r="Q30">
        <f t="shared" si="0"/>
        <v>6.4666666666666668</v>
      </c>
      <c r="R30">
        <f t="shared" si="1"/>
        <v>4.4998765415163211</v>
      </c>
      <c r="S30">
        <f t="shared" si="2"/>
        <v>1.1618631270188093</v>
      </c>
    </row>
    <row r="31" spans="1:20" x14ac:dyDescent="0.2">
      <c r="A31" s="3" t="s">
        <v>13</v>
      </c>
      <c r="B31" s="4">
        <v>13</v>
      </c>
      <c r="C31" s="4">
        <v>8</v>
      </c>
      <c r="D31" s="4">
        <v>8</v>
      </c>
      <c r="E31" s="4">
        <v>8</v>
      </c>
      <c r="F31" s="4">
        <v>18</v>
      </c>
      <c r="G31" s="4">
        <v>16</v>
      </c>
      <c r="H31" s="4">
        <v>9</v>
      </c>
      <c r="I31" s="4">
        <v>5</v>
      </c>
      <c r="J31" s="4">
        <v>14</v>
      </c>
      <c r="K31" s="4">
        <v>15</v>
      </c>
      <c r="L31" s="4">
        <v>1</v>
      </c>
      <c r="M31" s="4">
        <v>10</v>
      </c>
      <c r="N31" s="4">
        <v>12</v>
      </c>
      <c r="O31" s="4">
        <v>17</v>
      </c>
      <c r="P31" s="4">
        <v>5</v>
      </c>
      <c r="Q31">
        <f t="shared" si="0"/>
        <v>10.6</v>
      </c>
      <c r="R31">
        <f t="shared" si="1"/>
        <v>4.7721413781795414</v>
      </c>
      <c r="S31">
        <f t="shared" si="2"/>
        <v>1.2321616055624449</v>
      </c>
    </row>
    <row r="32" spans="1:20" x14ac:dyDescent="0.2">
      <c r="A32" s="3" t="s">
        <v>14</v>
      </c>
      <c r="B32" s="4">
        <v>20</v>
      </c>
      <c r="C32" s="4">
        <v>45</v>
      </c>
      <c r="D32" s="4">
        <v>12</v>
      </c>
      <c r="E32" s="4">
        <v>35</v>
      </c>
      <c r="F32" s="4">
        <v>32</v>
      </c>
      <c r="G32" s="4">
        <v>31</v>
      </c>
      <c r="H32" s="4">
        <v>26</v>
      </c>
      <c r="I32" s="4">
        <v>10</v>
      </c>
      <c r="J32" s="4">
        <v>20</v>
      </c>
      <c r="K32" s="4">
        <v>5</v>
      </c>
      <c r="L32" s="4">
        <v>10</v>
      </c>
      <c r="M32" s="4">
        <v>43</v>
      </c>
      <c r="N32" s="4">
        <v>8</v>
      </c>
      <c r="O32" s="4">
        <v>10</v>
      </c>
      <c r="P32" s="4">
        <v>20</v>
      </c>
      <c r="Q32">
        <f t="shared" si="0"/>
        <v>21.8</v>
      </c>
      <c r="R32">
        <f t="shared" si="1"/>
        <v>12.554945904569507</v>
      </c>
      <c r="S32">
        <f t="shared" si="2"/>
        <v>3.241673093395514</v>
      </c>
    </row>
    <row r="33" spans="1:20" x14ac:dyDescent="0.2">
      <c r="A33" s="3" t="s">
        <v>15</v>
      </c>
      <c r="B33" s="4">
        <v>40</v>
      </c>
      <c r="C33" s="4">
        <v>40</v>
      </c>
      <c r="D33" s="4">
        <v>55</v>
      </c>
      <c r="E33" s="4">
        <v>22</v>
      </c>
      <c r="F33" s="4">
        <v>31</v>
      </c>
      <c r="G33" s="4">
        <v>32</v>
      </c>
      <c r="H33" s="4">
        <v>65</v>
      </c>
      <c r="I33" s="4">
        <v>8</v>
      </c>
      <c r="J33" s="4">
        <v>50</v>
      </c>
      <c r="K33" s="4">
        <v>35</v>
      </c>
      <c r="L33" s="4">
        <v>60</v>
      </c>
      <c r="M33" s="4">
        <v>40</v>
      </c>
      <c r="N33" s="4">
        <v>30</v>
      </c>
      <c r="O33" s="4">
        <v>44</v>
      </c>
      <c r="P33" s="4">
        <v>65</v>
      </c>
      <c r="Q33">
        <f t="shared" si="0"/>
        <v>41.133333333333333</v>
      </c>
      <c r="R33">
        <f t="shared" si="1"/>
        <v>15.469827263274647</v>
      </c>
      <c r="S33">
        <f t="shared" si="2"/>
        <v>3.9942922239578778</v>
      </c>
    </row>
    <row r="34" spans="1:20" x14ac:dyDescent="0.2">
      <c r="A34" s="2" t="s">
        <v>20</v>
      </c>
    </row>
    <row r="35" spans="1:20" x14ac:dyDescent="0.2">
      <c r="A35" s="3" t="s">
        <v>11</v>
      </c>
      <c r="B35" s="4">
        <v>0</v>
      </c>
      <c r="C35" s="4">
        <v>0</v>
      </c>
      <c r="D35" s="4">
        <v>0</v>
      </c>
      <c r="E35" s="4">
        <v>0</v>
      </c>
      <c r="F35" s="4">
        <v>0</v>
      </c>
      <c r="G35" s="4">
        <v>0</v>
      </c>
      <c r="H35" s="4">
        <v>0</v>
      </c>
      <c r="I35" s="4">
        <v>1</v>
      </c>
      <c r="J35" s="4">
        <v>0</v>
      </c>
      <c r="K35" s="4">
        <v>2</v>
      </c>
      <c r="L35" s="4">
        <v>3</v>
      </c>
      <c r="M35" s="4">
        <v>3</v>
      </c>
      <c r="N35" s="4">
        <v>2</v>
      </c>
      <c r="O35" s="4">
        <v>1</v>
      </c>
      <c r="P35" s="4">
        <v>0</v>
      </c>
      <c r="Q35">
        <f t="shared" si="0"/>
        <v>0.8</v>
      </c>
      <c r="R35">
        <f t="shared" si="1"/>
        <v>1.1075498483890767</v>
      </c>
      <c r="S35">
        <f t="shared" si="2"/>
        <v>0.28596814119369623</v>
      </c>
      <c r="T35">
        <f>_xlfn.T.TEST(B29:P29,B35:P35,2,2)</f>
        <v>4.3157480098097618E-2</v>
      </c>
    </row>
    <row r="36" spans="1:20" x14ac:dyDescent="0.2">
      <c r="A36" s="3" t="s">
        <v>12</v>
      </c>
      <c r="B36" s="4">
        <v>9</v>
      </c>
      <c r="C36" s="4">
        <v>10</v>
      </c>
      <c r="D36" s="4">
        <v>18</v>
      </c>
      <c r="E36" s="4">
        <v>9</v>
      </c>
      <c r="F36" s="4">
        <v>9</v>
      </c>
      <c r="G36" s="4">
        <v>6</v>
      </c>
      <c r="H36" s="4">
        <v>27</v>
      </c>
      <c r="I36" s="4">
        <v>17</v>
      </c>
      <c r="J36" s="4">
        <v>25</v>
      </c>
      <c r="K36" s="4">
        <v>19</v>
      </c>
      <c r="L36" s="4">
        <v>17</v>
      </c>
      <c r="M36" s="4">
        <v>32</v>
      </c>
      <c r="N36" s="4">
        <v>20</v>
      </c>
      <c r="O36" s="4">
        <v>16</v>
      </c>
      <c r="P36" s="4">
        <v>9</v>
      </c>
      <c r="Q36">
        <f t="shared" si="0"/>
        <v>16.2</v>
      </c>
      <c r="R36">
        <f t="shared" si="1"/>
        <v>7.3954941236764791</v>
      </c>
      <c r="S36">
        <f t="shared" si="2"/>
        <v>1.9095083718649211</v>
      </c>
      <c r="T36">
        <f t="shared" ref="T36:T39" si="5">_xlfn.T.TEST(B30:P30,B36:P36,2,2)</f>
        <v>2.407250660518625E-4</v>
      </c>
    </row>
    <row r="37" spans="1:20" x14ac:dyDescent="0.2">
      <c r="A37" s="3" t="s">
        <v>13</v>
      </c>
      <c r="B37" s="4">
        <v>33</v>
      </c>
      <c r="C37" s="4">
        <v>25</v>
      </c>
      <c r="D37" s="4">
        <v>42</v>
      </c>
      <c r="E37" s="4">
        <v>10</v>
      </c>
      <c r="F37" s="4">
        <v>28</v>
      </c>
      <c r="G37" s="4">
        <v>33</v>
      </c>
      <c r="H37" s="4">
        <v>41</v>
      </c>
      <c r="I37" s="4">
        <v>27</v>
      </c>
      <c r="J37" s="4">
        <v>7</v>
      </c>
      <c r="K37" s="4">
        <v>18</v>
      </c>
      <c r="L37" s="4">
        <v>25</v>
      </c>
      <c r="M37" s="4">
        <v>8</v>
      </c>
      <c r="N37" s="4">
        <v>10</v>
      </c>
      <c r="O37" s="4">
        <v>18</v>
      </c>
      <c r="P37" s="4">
        <v>20</v>
      </c>
      <c r="Q37">
        <f t="shared" si="0"/>
        <v>23</v>
      </c>
      <c r="R37">
        <f t="shared" si="1"/>
        <v>10.990905331227269</v>
      </c>
      <c r="S37">
        <f t="shared" si="2"/>
        <v>2.8378395538390349</v>
      </c>
      <c r="T37">
        <f t="shared" si="5"/>
        <v>5.9145199179161997E-4</v>
      </c>
    </row>
    <row r="38" spans="1:20" x14ac:dyDescent="0.2">
      <c r="A38" s="3" t="s">
        <v>14</v>
      </c>
      <c r="B38" s="4">
        <v>52</v>
      </c>
      <c r="C38" s="4">
        <v>70</v>
      </c>
      <c r="D38" s="4">
        <v>50</v>
      </c>
      <c r="E38" s="4">
        <v>64</v>
      </c>
      <c r="F38" s="4">
        <v>45</v>
      </c>
      <c r="G38" s="4">
        <v>40</v>
      </c>
      <c r="H38" s="4">
        <v>46</v>
      </c>
      <c r="I38" s="4">
        <v>60</v>
      </c>
      <c r="J38" s="4">
        <v>32</v>
      </c>
      <c r="K38" s="4">
        <v>50</v>
      </c>
      <c r="L38" s="4">
        <v>75</v>
      </c>
      <c r="M38" s="4">
        <v>49</v>
      </c>
      <c r="N38" s="4">
        <v>60</v>
      </c>
      <c r="O38" s="4">
        <v>25</v>
      </c>
      <c r="P38" s="4">
        <v>16</v>
      </c>
      <c r="Q38">
        <f t="shared" si="0"/>
        <v>48.93333333333333</v>
      </c>
      <c r="R38">
        <f t="shared" si="1"/>
        <v>15.60968360416771</v>
      </c>
      <c r="S38">
        <f t="shared" si="2"/>
        <v>4.0304029759005671</v>
      </c>
      <c r="T38">
        <f t="shared" si="5"/>
        <v>2.3026699196428534E-5</v>
      </c>
    </row>
    <row r="39" spans="1:20" x14ac:dyDescent="0.2">
      <c r="A39" s="3" t="s">
        <v>15</v>
      </c>
      <c r="B39" s="4">
        <v>80</v>
      </c>
      <c r="C39" s="4">
        <v>35</v>
      </c>
      <c r="D39" s="4">
        <v>55</v>
      </c>
      <c r="E39" s="4">
        <v>53</v>
      </c>
      <c r="F39" s="4">
        <v>86</v>
      </c>
      <c r="G39" s="4">
        <v>40</v>
      </c>
      <c r="H39" s="4">
        <v>30</v>
      </c>
      <c r="I39" s="4">
        <v>55</v>
      </c>
      <c r="J39" s="4">
        <v>50</v>
      </c>
      <c r="K39" s="4">
        <v>45</v>
      </c>
      <c r="L39" s="4">
        <v>80</v>
      </c>
      <c r="M39" s="4">
        <v>42</v>
      </c>
      <c r="N39" s="4">
        <v>50</v>
      </c>
      <c r="O39" s="4">
        <v>50</v>
      </c>
      <c r="P39" s="4">
        <v>50</v>
      </c>
      <c r="Q39">
        <f t="shared" si="0"/>
        <v>53.4</v>
      </c>
      <c r="R39">
        <f t="shared" si="1"/>
        <v>15.907231060118539</v>
      </c>
      <c r="S39">
        <f t="shared" si="2"/>
        <v>4.1072293986741633</v>
      </c>
      <c r="T39">
        <f t="shared" si="5"/>
        <v>4.7942744383673172E-2</v>
      </c>
    </row>
  </sheetData>
  <mergeCells count="1">
    <mergeCell ref="A2:P2"/>
  </mergeCells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F87E1F-6568-4F7A-AB78-9F1ABAA94C5A}">
  <dimension ref="A3:T31"/>
  <sheetViews>
    <sheetView workbookViewId="0">
      <selection activeCell="Q4" sqref="Q4:T6"/>
    </sheetView>
  </sheetViews>
  <sheetFormatPr defaultRowHeight="14.25" x14ac:dyDescent="0.2"/>
  <cols>
    <col min="1" max="1" width="21.5" customWidth="1"/>
  </cols>
  <sheetData>
    <row r="3" spans="1:20" x14ac:dyDescent="0.2">
      <c r="A3" s="5" t="s">
        <v>24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</row>
    <row r="4" spans="1:20" x14ac:dyDescent="0.2">
      <c r="A4" s="2" t="s">
        <v>10</v>
      </c>
      <c r="Q4" t="s">
        <v>4</v>
      </c>
      <c r="R4" t="s">
        <v>5</v>
      </c>
      <c r="S4" t="s">
        <v>6</v>
      </c>
      <c r="T4" t="s">
        <v>7</v>
      </c>
    </row>
    <row r="5" spans="1:20" x14ac:dyDescent="0.2">
      <c r="A5" t="s">
        <v>22</v>
      </c>
      <c r="B5">
        <v>12</v>
      </c>
      <c r="C5">
        <v>10</v>
      </c>
      <c r="D5">
        <v>9</v>
      </c>
      <c r="E5">
        <v>11</v>
      </c>
      <c r="F5">
        <v>8</v>
      </c>
      <c r="G5">
        <v>11</v>
      </c>
      <c r="H5">
        <v>12</v>
      </c>
      <c r="I5">
        <v>8</v>
      </c>
      <c r="J5">
        <v>10</v>
      </c>
      <c r="K5">
        <v>9</v>
      </c>
      <c r="L5">
        <v>11</v>
      </c>
      <c r="M5">
        <v>12</v>
      </c>
      <c r="N5">
        <v>10</v>
      </c>
      <c r="O5">
        <v>8</v>
      </c>
      <c r="P5">
        <v>7</v>
      </c>
      <c r="Q5">
        <f>AVERAGE(B5:P5)</f>
        <v>9.8666666666666671</v>
      </c>
      <c r="R5">
        <f>_xlfn.STDEV.P(B5:P5)</f>
        <v>1.586050300449376</v>
      </c>
      <c r="S5">
        <f>R5/SQRT(15)</f>
        <v>0.4095164266591802</v>
      </c>
    </row>
    <row r="6" spans="1:20" x14ac:dyDescent="0.2">
      <c r="A6" t="s">
        <v>23</v>
      </c>
      <c r="B6">
        <v>13</v>
      </c>
      <c r="C6">
        <v>10</v>
      </c>
      <c r="D6">
        <v>16</v>
      </c>
      <c r="E6">
        <v>12</v>
      </c>
      <c r="F6">
        <v>13</v>
      </c>
      <c r="G6">
        <v>14</v>
      </c>
      <c r="H6">
        <v>15</v>
      </c>
      <c r="I6">
        <v>11</v>
      </c>
      <c r="J6">
        <v>9</v>
      </c>
      <c r="K6">
        <v>13</v>
      </c>
      <c r="L6">
        <v>13</v>
      </c>
      <c r="M6">
        <v>11</v>
      </c>
      <c r="N6">
        <v>11</v>
      </c>
      <c r="O6">
        <v>11</v>
      </c>
      <c r="P6">
        <v>13</v>
      </c>
      <c r="Q6">
        <f>AVERAGE(B6:P6)</f>
        <v>12.333333333333334</v>
      </c>
      <c r="R6">
        <f>_xlfn.STDEV.P(B6:P6)</f>
        <v>1.8135294011647258</v>
      </c>
      <c r="S6">
        <f>R6/SQRT(15)</f>
        <v>0.46825127790456617</v>
      </c>
    </row>
    <row r="9" spans="1:20" x14ac:dyDescent="0.2">
      <c r="A9" s="2" t="s">
        <v>26</v>
      </c>
    </row>
    <row r="10" spans="1:20" x14ac:dyDescent="0.2">
      <c r="A10" t="s">
        <v>22</v>
      </c>
      <c r="B10">
        <v>14</v>
      </c>
      <c r="C10">
        <v>10</v>
      </c>
      <c r="D10">
        <v>12</v>
      </c>
      <c r="E10">
        <v>11</v>
      </c>
      <c r="F10">
        <v>14</v>
      </c>
      <c r="G10">
        <v>11</v>
      </c>
      <c r="H10">
        <v>9</v>
      </c>
      <c r="I10">
        <v>11</v>
      </c>
      <c r="J10">
        <v>14</v>
      </c>
      <c r="K10">
        <v>11</v>
      </c>
      <c r="L10">
        <v>13</v>
      </c>
      <c r="M10">
        <v>13</v>
      </c>
      <c r="N10">
        <v>13</v>
      </c>
      <c r="O10">
        <v>17</v>
      </c>
      <c r="P10">
        <v>11</v>
      </c>
      <c r="Q10">
        <f>AVERAGE(B10:P10)</f>
        <v>12.266666666666667</v>
      </c>
      <c r="R10">
        <f>_xlfn.STDEV.P(B10:P10)</f>
        <v>1.948218559493661</v>
      </c>
      <c r="S10">
        <f>R10/SQRT(15)</f>
        <v>0.50302786904607677</v>
      </c>
      <c r="T10">
        <f>_xlfn.T.TEST(B5:P5,B10:P10,2,2)</f>
        <v>1.2978925063422352E-3</v>
      </c>
    </row>
    <row r="11" spans="1:20" x14ac:dyDescent="0.2">
      <c r="A11" t="s">
        <v>23</v>
      </c>
      <c r="B11">
        <v>16</v>
      </c>
      <c r="C11">
        <v>16</v>
      </c>
      <c r="D11">
        <v>11</v>
      </c>
      <c r="E11">
        <v>12</v>
      </c>
      <c r="F11">
        <v>17</v>
      </c>
      <c r="G11">
        <v>22</v>
      </c>
      <c r="H11">
        <v>21</v>
      </c>
      <c r="I11">
        <v>13</v>
      </c>
      <c r="J11">
        <v>22</v>
      </c>
      <c r="K11">
        <v>15</v>
      </c>
      <c r="L11">
        <v>17</v>
      </c>
      <c r="M11">
        <v>26</v>
      </c>
      <c r="N11">
        <v>17</v>
      </c>
      <c r="O11">
        <v>18</v>
      </c>
      <c r="P11">
        <v>19</v>
      </c>
      <c r="Q11">
        <f>AVERAGE(B11:P11)</f>
        <v>17.466666666666665</v>
      </c>
      <c r="R11">
        <f>_xlfn.STDEV.P(B11:P11)</f>
        <v>3.9305074594623131</v>
      </c>
      <c r="S11">
        <f>R11/SQRT(15)</f>
        <v>1.014852662176104</v>
      </c>
      <c r="T11">
        <f>_xlfn.T.TEST(B6:P6,B11:P11,2,2)</f>
        <v>1.2892434921229861E-4</v>
      </c>
    </row>
    <row r="14" spans="1:20" x14ac:dyDescent="0.2">
      <c r="A14" s="2" t="s">
        <v>27</v>
      </c>
    </row>
    <row r="15" spans="1:20" x14ac:dyDescent="0.2">
      <c r="A15" t="s">
        <v>22</v>
      </c>
      <c r="B15">
        <v>19</v>
      </c>
      <c r="C15">
        <v>19</v>
      </c>
      <c r="D15">
        <v>20</v>
      </c>
      <c r="E15">
        <v>21</v>
      </c>
      <c r="F15">
        <v>20</v>
      </c>
      <c r="G15">
        <v>25</v>
      </c>
      <c r="H15">
        <v>24</v>
      </c>
      <c r="I15">
        <v>22</v>
      </c>
      <c r="J15">
        <v>20</v>
      </c>
      <c r="K15">
        <v>22</v>
      </c>
      <c r="L15">
        <v>24</v>
      </c>
      <c r="M15">
        <v>23</v>
      </c>
      <c r="N15">
        <v>21</v>
      </c>
      <c r="O15">
        <v>22</v>
      </c>
      <c r="P15">
        <v>20</v>
      </c>
      <c r="Q15">
        <f>AVERAGE(B15:P15)</f>
        <v>21.466666666666665</v>
      </c>
      <c r="R15">
        <f>_xlfn.STDEV.P(B15:P15)</f>
        <v>1.8208667044996885</v>
      </c>
      <c r="S15">
        <f>R15/SQRT(15)</f>
        <v>0.47014576147939169</v>
      </c>
    </row>
    <row r="16" spans="1:20" x14ac:dyDescent="0.2">
      <c r="A16" t="s">
        <v>23</v>
      </c>
      <c r="B16">
        <v>31</v>
      </c>
      <c r="C16">
        <v>25</v>
      </c>
      <c r="D16">
        <v>26</v>
      </c>
      <c r="E16">
        <v>24</v>
      </c>
      <c r="F16">
        <v>28</v>
      </c>
      <c r="G16">
        <v>29</v>
      </c>
      <c r="H16">
        <v>21</v>
      </c>
      <c r="I16">
        <v>24</v>
      </c>
      <c r="J16">
        <v>29</v>
      </c>
      <c r="K16">
        <v>28</v>
      </c>
      <c r="L16">
        <v>28</v>
      </c>
      <c r="M16">
        <v>27</v>
      </c>
      <c r="N16">
        <v>26</v>
      </c>
      <c r="O16">
        <v>31</v>
      </c>
      <c r="P16">
        <v>30</v>
      </c>
      <c r="Q16">
        <f>AVERAGE(B16:P16)</f>
        <v>27.133333333333333</v>
      </c>
      <c r="R16">
        <f>_xlfn.STDEV.P(B16:P16)</f>
        <v>2.729265265394496</v>
      </c>
      <c r="S16">
        <f>R16/SQRT(15)</f>
        <v>0.70469326135034993</v>
      </c>
    </row>
    <row r="19" spans="1:20" x14ac:dyDescent="0.2">
      <c r="A19" s="2" t="s">
        <v>28</v>
      </c>
    </row>
    <row r="20" spans="1:20" x14ac:dyDescent="0.2">
      <c r="A20" t="s">
        <v>22</v>
      </c>
      <c r="B20">
        <v>15</v>
      </c>
      <c r="C20">
        <v>26</v>
      </c>
      <c r="D20">
        <v>28</v>
      </c>
      <c r="E20">
        <v>28</v>
      </c>
      <c r="F20">
        <v>33</v>
      </c>
      <c r="G20">
        <v>32</v>
      </c>
      <c r="H20">
        <v>37</v>
      </c>
      <c r="I20">
        <v>34</v>
      </c>
      <c r="J20">
        <v>32</v>
      </c>
      <c r="K20">
        <v>30</v>
      </c>
      <c r="L20">
        <v>28</v>
      </c>
      <c r="M20">
        <v>28</v>
      </c>
      <c r="N20">
        <v>34</v>
      </c>
      <c r="O20">
        <v>30</v>
      </c>
      <c r="P20">
        <v>26</v>
      </c>
      <c r="Q20">
        <f>AVERAGE(B20:P20)</f>
        <v>29.4</v>
      </c>
      <c r="R20">
        <f>_xlfn.STDEV.P(B20:P20)</f>
        <v>4.9369356217529647</v>
      </c>
      <c r="S20">
        <f>R20/SQRT(15)</f>
        <v>1.2747112962898262</v>
      </c>
      <c r="T20">
        <f>_xlfn.T.TEST(B15:P15,B20:P20,2,2)</f>
        <v>4.827186463058457E-6</v>
      </c>
    </row>
    <row r="21" spans="1:20" x14ac:dyDescent="0.2">
      <c r="A21" t="s">
        <v>23</v>
      </c>
      <c r="B21">
        <v>28</v>
      </c>
      <c r="C21">
        <v>33</v>
      </c>
      <c r="D21">
        <v>40</v>
      </c>
      <c r="E21">
        <v>30</v>
      </c>
      <c r="F21">
        <v>28</v>
      </c>
      <c r="G21">
        <v>33</v>
      </c>
      <c r="H21">
        <v>44</v>
      </c>
      <c r="I21">
        <v>28</v>
      </c>
      <c r="J21">
        <v>31</v>
      </c>
      <c r="K21">
        <v>30</v>
      </c>
      <c r="L21">
        <v>36</v>
      </c>
      <c r="M21">
        <v>33</v>
      </c>
      <c r="N21">
        <v>41</v>
      </c>
      <c r="O21">
        <v>41</v>
      </c>
      <c r="P21">
        <v>44</v>
      </c>
      <c r="Q21">
        <f>AVERAGE(B21:P21)</f>
        <v>34.666666666666664</v>
      </c>
      <c r="R21">
        <f>_xlfn.STDEV.P(B21:P21)</f>
        <v>5.676462121975467</v>
      </c>
      <c r="S21">
        <f>R21/SQRT(15)</f>
        <v>1.4656562175858798</v>
      </c>
      <c r="T21">
        <f>_xlfn.T.TEST(B16:P16,B21:P21,2,2)</f>
        <v>1.1624030069895918E-4</v>
      </c>
    </row>
    <row r="24" spans="1:20" x14ac:dyDescent="0.2">
      <c r="A24" s="2" t="s">
        <v>25</v>
      </c>
    </row>
    <row r="25" spans="1:20" x14ac:dyDescent="0.2">
      <c r="A25" t="s">
        <v>22</v>
      </c>
      <c r="B25">
        <v>26</v>
      </c>
      <c r="C25">
        <v>27</v>
      </c>
      <c r="D25">
        <v>27</v>
      </c>
      <c r="E25">
        <v>28</v>
      </c>
      <c r="F25">
        <v>28</v>
      </c>
      <c r="G25">
        <v>27</v>
      </c>
      <c r="H25">
        <v>28</v>
      </c>
      <c r="I25">
        <v>32</v>
      </c>
      <c r="J25">
        <v>25</v>
      </c>
      <c r="K25">
        <v>38</v>
      </c>
      <c r="L25">
        <v>32</v>
      </c>
      <c r="M25">
        <v>30</v>
      </c>
      <c r="N25">
        <v>26</v>
      </c>
      <c r="O25">
        <v>34</v>
      </c>
      <c r="P25">
        <v>28</v>
      </c>
      <c r="Q25">
        <f>AVERAGE(B25:P25)</f>
        <v>29.066666666666666</v>
      </c>
      <c r="R25">
        <f>_xlfn.STDEV.P(B25:P25)</f>
        <v>3.4149995932975195</v>
      </c>
      <c r="S25">
        <f>R25/SQRT(15)</f>
        <v>0.88174910347642632</v>
      </c>
    </row>
    <row r="26" spans="1:20" x14ac:dyDescent="0.2">
      <c r="A26" t="s">
        <v>23</v>
      </c>
      <c r="B26">
        <v>41</v>
      </c>
      <c r="C26">
        <v>32</v>
      </c>
      <c r="D26">
        <v>39</v>
      </c>
      <c r="E26">
        <v>34</v>
      </c>
      <c r="F26">
        <v>35</v>
      </c>
      <c r="G26">
        <v>39</v>
      </c>
      <c r="H26">
        <v>35</v>
      </c>
      <c r="I26">
        <v>34</v>
      </c>
      <c r="J26">
        <v>36</v>
      </c>
      <c r="K26">
        <v>40</v>
      </c>
      <c r="L26">
        <v>39</v>
      </c>
      <c r="M26">
        <v>37</v>
      </c>
      <c r="N26">
        <v>39</v>
      </c>
      <c r="O26">
        <v>35</v>
      </c>
      <c r="P26">
        <v>29</v>
      </c>
      <c r="Q26">
        <f>AVERAGE(B26:P26)</f>
        <v>36.266666666666666</v>
      </c>
      <c r="R26">
        <f>_xlfn.STDEV.P(B26:P26)</f>
        <v>3.1930480039541456</v>
      </c>
      <c r="S26">
        <f>R26/SQRT(15)</f>
        <v>0.82444144953034926</v>
      </c>
    </row>
    <row r="29" spans="1:20" x14ac:dyDescent="0.2">
      <c r="A29" s="2" t="s">
        <v>29</v>
      </c>
    </row>
    <row r="30" spans="1:20" x14ac:dyDescent="0.2">
      <c r="A30" t="s">
        <v>22</v>
      </c>
      <c r="B30">
        <v>22</v>
      </c>
      <c r="C30">
        <v>40</v>
      </c>
      <c r="D30">
        <v>36</v>
      </c>
      <c r="E30">
        <v>41</v>
      </c>
      <c r="F30">
        <v>36</v>
      </c>
      <c r="G30">
        <v>44</v>
      </c>
      <c r="H30">
        <v>39</v>
      </c>
      <c r="I30">
        <v>36</v>
      </c>
      <c r="J30">
        <v>34</v>
      </c>
      <c r="K30">
        <v>25</v>
      </c>
      <c r="L30">
        <v>38</v>
      </c>
      <c r="M30">
        <v>28</v>
      </c>
      <c r="N30">
        <v>27</v>
      </c>
      <c r="O30">
        <v>27</v>
      </c>
      <c r="P30">
        <v>28</v>
      </c>
      <c r="Q30">
        <f>AVERAGE(B30:P30)</f>
        <v>33.4</v>
      </c>
      <c r="R30">
        <f>_xlfn.STDEV.P(B30:P30)</f>
        <v>6.468384651518492</v>
      </c>
      <c r="S30">
        <f>R30/SQRT(15)</f>
        <v>1.6701297354796523</v>
      </c>
      <c r="T30">
        <f>_xlfn.T.TEST(B25:P25,B30:P30,2,2)</f>
        <v>3.4940763140055273E-2</v>
      </c>
    </row>
    <row r="31" spans="1:20" x14ac:dyDescent="0.2">
      <c r="A31" t="s">
        <v>23</v>
      </c>
      <c r="B31">
        <v>35</v>
      </c>
      <c r="C31">
        <v>44</v>
      </c>
      <c r="D31">
        <v>50</v>
      </c>
      <c r="E31">
        <v>33</v>
      </c>
      <c r="F31">
        <v>45</v>
      </c>
      <c r="G31">
        <v>43</v>
      </c>
      <c r="H31">
        <v>45</v>
      </c>
      <c r="I31">
        <v>48</v>
      </c>
      <c r="J31">
        <v>46</v>
      </c>
      <c r="K31">
        <v>38</v>
      </c>
      <c r="L31">
        <v>48</v>
      </c>
      <c r="M31">
        <v>40</v>
      </c>
      <c r="N31">
        <v>39</v>
      </c>
      <c r="O31">
        <v>48</v>
      </c>
      <c r="P31">
        <v>39</v>
      </c>
      <c r="Q31">
        <f>AVERAGE(B31:P31)</f>
        <v>42.733333333333334</v>
      </c>
      <c r="R31">
        <f>_xlfn.STDEV.P(B31:P31)</f>
        <v>4.9728149863924047</v>
      </c>
      <c r="S31">
        <f>R31/SQRT(15)</f>
        <v>1.2839753084045631</v>
      </c>
      <c r="T31">
        <f>_xlfn.T.TEST(B26:P26,B31:P31,2,2)</f>
        <v>3.2616251227618307E-4</v>
      </c>
    </row>
  </sheetData>
  <mergeCells count="1">
    <mergeCell ref="A3:P3"/>
  </mergeCell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Figure 4E</vt:lpstr>
      <vt:lpstr>Figure 4G</vt:lpstr>
      <vt:lpstr>Figure 4H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lei yuan</dc:creator>
  <cp:lastModifiedBy>yuanl</cp:lastModifiedBy>
  <dcterms:created xsi:type="dcterms:W3CDTF">2015-06-05T18:17:20Z</dcterms:created>
  <dcterms:modified xsi:type="dcterms:W3CDTF">2021-12-21T12:58:09Z</dcterms:modified>
</cp:coreProperties>
</file>